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19" yWindow="406" windowWidth="18288" windowHeight="8470" activeTab="1"/>
  </bookViews>
  <sheets>
    <sheet name="Feuille de calcul" sheetId="2" r:id="rId1"/>
    <sheet name="Corrigé" sheetId="1" r:id="rId2"/>
  </sheets>
  <calcPr calcId="124519"/>
</workbook>
</file>

<file path=xl/calcChain.xml><?xml version="1.0" encoding="utf-8"?>
<calcChain xmlns="http://schemas.openxmlformats.org/spreadsheetml/2006/main">
  <c r="A32" i="1"/>
  <c r="A31"/>
  <c r="A30"/>
  <c r="A29"/>
  <c r="G28"/>
  <c r="F28"/>
  <c r="B28"/>
  <c r="G26"/>
  <c r="F26"/>
  <c r="E26"/>
  <c r="D26"/>
  <c r="C26"/>
  <c r="B26"/>
  <c r="G25"/>
  <c r="F25"/>
  <c r="E25"/>
  <c r="L38" s="1"/>
  <c r="D25"/>
  <c r="K38" s="1"/>
  <c r="C25"/>
  <c r="J38" s="1"/>
  <c r="B25"/>
  <c r="G24"/>
  <c r="F24"/>
  <c r="E24"/>
  <c r="L37" s="1"/>
  <c r="D24"/>
  <c r="K37" s="1"/>
  <c r="C24"/>
  <c r="J37" s="1"/>
  <c r="B24"/>
  <c r="G23"/>
  <c r="F23"/>
  <c r="E23"/>
  <c r="L36" s="1"/>
  <c r="D23"/>
  <c r="K36" s="1"/>
  <c r="C23"/>
  <c r="J36" s="1"/>
  <c r="B23"/>
  <c r="G22"/>
  <c r="F22"/>
  <c r="E22"/>
  <c r="L35" s="1"/>
  <c r="D22"/>
  <c r="K35" s="1"/>
  <c r="C22"/>
  <c r="J35" s="1"/>
  <c r="N29" s="1"/>
  <c r="B22"/>
  <c r="M11"/>
  <c r="K11"/>
  <c r="I11"/>
  <c r="G11"/>
  <c r="E11"/>
  <c r="M10"/>
  <c r="K10"/>
  <c r="I10"/>
  <c r="G10"/>
  <c r="E10"/>
  <c r="M9"/>
  <c r="K9"/>
  <c r="I9"/>
  <c r="G9"/>
  <c r="E9"/>
  <c r="M8"/>
  <c r="K8"/>
  <c r="I8"/>
  <c r="G8"/>
  <c r="E8"/>
  <c r="M7"/>
  <c r="K7"/>
  <c r="I7"/>
  <c r="G7"/>
  <c r="E7"/>
  <c r="R30" l="1"/>
  <c r="O30"/>
  <c r="O32"/>
  <c r="R32"/>
  <c r="N31"/>
  <c r="Q31"/>
  <c r="P29"/>
  <c r="S29"/>
  <c r="S31"/>
  <c r="P31"/>
  <c r="O29"/>
  <c r="R29"/>
  <c r="R31"/>
  <c r="O31"/>
  <c r="P30"/>
  <c r="S30"/>
  <c r="Q30"/>
  <c r="N30"/>
  <c r="Q32"/>
  <c r="N32"/>
  <c r="Q29"/>
  <c r="S32"/>
  <c r="P32"/>
</calcChain>
</file>

<file path=xl/sharedStrings.xml><?xml version="1.0" encoding="utf-8"?>
<sst xmlns="http://schemas.openxmlformats.org/spreadsheetml/2006/main" count="139" uniqueCount="40">
  <si>
    <t>Source : Agronomy Handbook - Midwest Laboratoiries - Omaha, NE</t>
  </si>
  <si>
    <t>page 121</t>
  </si>
  <si>
    <t>Quantité de grains</t>
  </si>
  <si>
    <t>Azote</t>
  </si>
  <si>
    <t>Phosphore</t>
  </si>
  <si>
    <t>Potassium</t>
  </si>
  <si>
    <t>Magnésium</t>
  </si>
  <si>
    <t>Calcium</t>
  </si>
  <si>
    <t>Récolte</t>
  </si>
  <si>
    <t>Unité initiale</t>
  </si>
  <si>
    <t>Unité convertie</t>
  </si>
  <si>
    <t>Bushel (boisseau)</t>
  </si>
  <si>
    <t>kg</t>
  </si>
  <si>
    <t>pounds</t>
  </si>
  <si>
    <t>Grains de blé</t>
  </si>
  <si>
    <t>Grains de maïs</t>
  </si>
  <si>
    <t>Grains de soja</t>
  </si>
  <si>
    <t>Coton</t>
  </si>
  <si>
    <t>Bales</t>
  </si>
  <si>
    <t>Canne à sucre</t>
  </si>
  <si>
    <t>Ton</t>
  </si>
  <si>
    <t>Masse</t>
  </si>
  <si>
    <t>Contenu en éléments minéraux des engrais (kg/tonne)</t>
  </si>
  <si>
    <t>Contenu en éléments minéraux du fumier (kg/tonne)</t>
  </si>
  <si>
    <t>pour 1 kg</t>
  </si>
  <si>
    <t>N</t>
  </si>
  <si>
    <t>P</t>
  </si>
  <si>
    <t>K</t>
  </si>
  <si>
    <t>Engrais</t>
  </si>
  <si>
    <t>Fumier</t>
  </si>
  <si>
    <t>rendements moyens q/ha</t>
  </si>
  <si>
    <t>Quantités exportées avec la récolte (kg/ha)</t>
  </si>
  <si>
    <t>Quantités d'amendement nécessaires (kg/ha)</t>
  </si>
  <si>
    <t>Blé</t>
  </si>
  <si>
    <t>Maïs</t>
  </si>
  <si>
    <t>Soja</t>
  </si>
  <si>
    <t>Quantités exportées avec la récolte (en kg/q)</t>
  </si>
  <si>
    <t>Azote (N)</t>
  </si>
  <si>
    <t>Phosphore (P)</t>
  </si>
  <si>
    <t>Potassium (K)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</si>
</sst>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3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/>
    <xf numFmtId="0" fontId="2" fillId="2" borderId="0" xfId="0" applyFont="1" applyFill="1"/>
    <xf numFmtId="0" fontId="2" fillId="3" borderId="0" xfId="0" applyFont="1" applyFill="1"/>
    <xf numFmtId="0" fontId="2" fillId="4" borderId="0" xfId="0" applyFont="1" applyFill="1"/>
    <xf numFmtId="0" fontId="2" fillId="5" borderId="0" xfId="0" applyFont="1" applyFill="1"/>
    <xf numFmtId="0" fontId="2" fillId="6" borderId="0" xfId="0" applyFont="1" applyFill="1"/>
    <xf numFmtId="0" fontId="2" fillId="7" borderId="0" xfId="0" applyFont="1" applyFill="1"/>
    <xf numFmtId="0" fontId="2" fillId="7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7" borderId="0" xfId="0" applyFill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wrapText="1"/>
    </xf>
    <xf numFmtId="0" fontId="0" fillId="8" borderId="0" xfId="0" applyFill="1"/>
    <xf numFmtId="2" fontId="0" fillId="8" borderId="0" xfId="0" applyNumberFormat="1" applyFill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8" borderId="1" xfId="0" applyFill="1" applyBorder="1"/>
    <xf numFmtId="0" fontId="0" fillId="9" borderId="1" xfId="0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8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12"/>
  <sheetViews>
    <sheetView workbookViewId="0">
      <selection activeCell="K16" sqref="K16"/>
    </sheetView>
  </sheetViews>
  <sheetFormatPr baseColWidth="10" defaultRowHeight="15.05"/>
  <cols>
    <col min="1" max="1" width="13.109375" customWidth="1"/>
    <col min="6" max="6" width="13.21875" customWidth="1"/>
    <col min="10" max="10" width="14.109375" customWidth="1"/>
  </cols>
  <sheetData>
    <row r="1" spans="1:16">
      <c r="L1" s="39" t="s">
        <v>28</v>
      </c>
      <c r="O1" s="36" t="s">
        <v>29</v>
      </c>
    </row>
    <row r="2" spans="1:16" ht="75.3">
      <c r="A2" s="25" t="s">
        <v>36</v>
      </c>
      <c r="B2" s="27" t="s">
        <v>37</v>
      </c>
      <c r="C2" s="27" t="s">
        <v>38</v>
      </c>
      <c r="D2" s="27" t="s">
        <v>39</v>
      </c>
      <c r="F2" s="38" t="s">
        <v>30</v>
      </c>
      <c r="G2" s="29"/>
      <c r="J2" s="37" t="s">
        <v>32</v>
      </c>
      <c r="K2" s="33" t="s">
        <v>25</v>
      </c>
      <c r="L2" s="33" t="s">
        <v>26</v>
      </c>
      <c r="M2" s="33" t="s">
        <v>27</v>
      </c>
      <c r="N2" s="34" t="s">
        <v>25</v>
      </c>
      <c r="O2" s="34" t="s">
        <v>26</v>
      </c>
      <c r="P2" s="34" t="s">
        <v>27</v>
      </c>
    </row>
    <row r="3" spans="1:16">
      <c r="A3" s="26" t="s">
        <v>14</v>
      </c>
      <c r="B3" s="28">
        <v>2.0000367437673385</v>
      </c>
      <c r="C3" s="28">
        <v>0.91668350756003036</v>
      </c>
      <c r="D3" s="28">
        <v>0.58334405026547365</v>
      </c>
      <c r="F3" s="30" t="s">
        <v>33</v>
      </c>
      <c r="G3" s="30">
        <v>70</v>
      </c>
      <c r="J3" s="31" t="s">
        <v>33</v>
      </c>
      <c r="K3" s="32"/>
      <c r="L3" s="32"/>
      <c r="M3" s="32"/>
      <c r="N3" s="32"/>
      <c r="O3" s="32"/>
      <c r="P3" s="32"/>
    </row>
    <row r="4" spans="1:16">
      <c r="A4" s="26" t="s">
        <v>15</v>
      </c>
      <c r="B4" s="28">
        <v>1.4285939246964712</v>
      </c>
      <c r="C4" s="28">
        <v>0.71429696234823559</v>
      </c>
      <c r="D4" s="28">
        <v>0.51786529770247069</v>
      </c>
      <c r="F4" s="30" t="s">
        <v>34</v>
      </c>
      <c r="G4" s="30">
        <v>90</v>
      </c>
      <c r="J4" s="31" t="s">
        <v>34</v>
      </c>
      <c r="K4" s="32"/>
      <c r="L4" s="32"/>
      <c r="M4" s="32"/>
      <c r="N4" s="32"/>
      <c r="O4" s="32"/>
      <c r="P4" s="32"/>
    </row>
    <row r="5" spans="1:16">
      <c r="A5" s="26" t="s">
        <v>16</v>
      </c>
      <c r="B5" s="28">
        <v>6.8373529411764711</v>
      </c>
      <c r="C5" s="28">
        <v>1.4175</v>
      </c>
      <c r="D5" s="28">
        <v>2.4180882352941175</v>
      </c>
      <c r="F5" s="30" t="s">
        <v>35</v>
      </c>
      <c r="G5" s="30">
        <v>28</v>
      </c>
      <c r="J5" s="31" t="s">
        <v>35</v>
      </c>
      <c r="K5" s="32"/>
      <c r="L5" s="32"/>
      <c r="M5" s="32"/>
      <c r="N5" s="32"/>
      <c r="O5" s="32"/>
      <c r="P5" s="32"/>
    </row>
    <row r="6" spans="1:16">
      <c r="A6" s="26" t="s">
        <v>17</v>
      </c>
      <c r="B6" s="28">
        <v>8.3612903225806452</v>
      </c>
      <c r="C6" s="28">
        <v>4.1806451612903226</v>
      </c>
      <c r="D6" s="28">
        <v>3.3445161290322578</v>
      </c>
      <c r="F6" s="30" t="s">
        <v>17</v>
      </c>
      <c r="G6" s="30">
        <v>7</v>
      </c>
      <c r="J6" s="31" t="s">
        <v>17</v>
      </c>
      <c r="K6" s="32"/>
      <c r="L6" s="32"/>
      <c r="M6" s="32"/>
      <c r="N6" s="32"/>
      <c r="O6" s="32"/>
      <c r="P6" s="32"/>
    </row>
    <row r="7" spans="1:16">
      <c r="J7" s="2"/>
      <c r="K7" s="2"/>
      <c r="L7" s="2"/>
    </row>
    <row r="8" spans="1:16" ht="75.3">
      <c r="A8" s="1"/>
      <c r="B8" s="29"/>
      <c r="C8" s="37" t="s">
        <v>22</v>
      </c>
      <c r="D8" s="37" t="s">
        <v>23</v>
      </c>
      <c r="F8" s="37" t="s">
        <v>31</v>
      </c>
      <c r="G8" s="30" t="s">
        <v>25</v>
      </c>
      <c r="H8" s="30" t="s">
        <v>26</v>
      </c>
      <c r="I8" s="30" t="s">
        <v>27</v>
      </c>
      <c r="J8" s="2"/>
      <c r="K8" s="2"/>
      <c r="L8" s="2"/>
    </row>
    <row r="9" spans="1:16">
      <c r="A9" s="3"/>
      <c r="B9" s="30" t="s">
        <v>25</v>
      </c>
      <c r="C9" s="30">
        <v>200</v>
      </c>
      <c r="D9" s="31">
        <v>4.54</v>
      </c>
      <c r="F9" s="29" t="s">
        <v>14</v>
      </c>
      <c r="G9" s="32"/>
      <c r="H9" s="32"/>
      <c r="I9" s="32"/>
      <c r="J9" s="2"/>
      <c r="K9" s="2"/>
      <c r="L9" s="2"/>
    </row>
    <row r="10" spans="1:16">
      <c r="A10" s="22"/>
      <c r="B10" s="30" t="s">
        <v>26</v>
      </c>
      <c r="C10" s="30">
        <v>50</v>
      </c>
      <c r="D10" s="31">
        <v>2.72</v>
      </c>
      <c r="F10" s="29" t="s">
        <v>15</v>
      </c>
      <c r="G10" s="32"/>
      <c r="H10" s="32"/>
      <c r="I10" s="32"/>
      <c r="J10" s="2"/>
      <c r="K10" s="2"/>
      <c r="L10" s="2"/>
    </row>
    <row r="11" spans="1:16">
      <c r="B11" s="30" t="s">
        <v>27</v>
      </c>
      <c r="C11" s="30">
        <v>50</v>
      </c>
      <c r="D11" s="31">
        <v>4.99</v>
      </c>
      <c r="F11" s="29" t="s">
        <v>16</v>
      </c>
      <c r="G11" s="32"/>
      <c r="H11" s="32"/>
      <c r="I11" s="32"/>
      <c r="J11" s="2"/>
      <c r="K11" s="2"/>
      <c r="L11" s="2"/>
    </row>
    <row r="12" spans="1:16">
      <c r="F12" s="29" t="s">
        <v>17</v>
      </c>
      <c r="G12" s="32"/>
      <c r="H12" s="32"/>
      <c r="I12" s="32"/>
      <c r="J12" s="2"/>
      <c r="K12" s="2"/>
      <c r="L12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S38"/>
  <sheetViews>
    <sheetView tabSelected="1" workbookViewId="0"/>
  </sheetViews>
  <sheetFormatPr baseColWidth="10" defaultRowHeight="15.05"/>
  <cols>
    <col min="1" max="1" width="14.44140625" customWidth="1"/>
    <col min="2" max="2" width="13.77734375" hidden="1" customWidth="1"/>
    <col min="3" max="5" width="12.88671875" customWidth="1"/>
    <col min="6" max="7" width="12.88671875" hidden="1" customWidth="1"/>
    <col min="8" max="8" width="3.77734375" customWidth="1"/>
    <col min="9" max="12" width="12.88671875" customWidth="1"/>
    <col min="13" max="13" width="17.21875" style="2" customWidth="1"/>
    <col min="14" max="15" width="7.44140625" style="2" customWidth="1"/>
    <col min="16" max="19" width="7.44140625" customWidth="1"/>
  </cols>
  <sheetData>
    <row r="1" spans="1:15">
      <c r="A1" s="1" t="s">
        <v>0</v>
      </c>
    </row>
    <row r="2" spans="1:15" hidden="1">
      <c r="A2" s="1"/>
    </row>
    <row r="3" spans="1:15" hidden="1">
      <c r="A3" s="1" t="s">
        <v>1</v>
      </c>
    </row>
    <row r="4" spans="1:15" s="3" customFormat="1" hidden="1">
      <c r="B4" s="4" t="s">
        <v>2</v>
      </c>
      <c r="C4" s="4"/>
      <c r="D4" s="5" t="s">
        <v>3</v>
      </c>
      <c r="E4" s="5"/>
      <c r="F4" s="6" t="s">
        <v>4</v>
      </c>
      <c r="G4" s="6"/>
      <c r="H4" s="7" t="s">
        <v>5</v>
      </c>
      <c r="I4" s="7"/>
      <c r="J4" s="8" t="s">
        <v>6</v>
      </c>
      <c r="K4" s="8"/>
      <c r="L4" s="9" t="s">
        <v>7</v>
      </c>
      <c r="M4" s="10"/>
      <c r="N4" s="11"/>
      <c r="O4" s="11"/>
    </row>
    <row r="5" spans="1:15" hidden="1">
      <c r="A5" t="s">
        <v>8</v>
      </c>
      <c r="B5" s="12" t="s">
        <v>9</v>
      </c>
      <c r="C5" s="12" t="s">
        <v>10</v>
      </c>
      <c r="D5" s="13" t="s">
        <v>9</v>
      </c>
      <c r="E5" s="13" t="s">
        <v>10</v>
      </c>
      <c r="F5" s="14" t="s">
        <v>9</v>
      </c>
      <c r="G5" s="14" t="s">
        <v>10</v>
      </c>
      <c r="H5" s="15" t="s">
        <v>9</v>
      </c>
      <c r="I5" s="15" t="s">
        <v>10</v>
      </c>
      <c r="J5" s="16" t="s">
        <v>9</v>
      </c>
      <c r="K5" s="16" t="s">
        <v>10</v>
      </c>
      <c r="L5" s="17" t="s">
        <v>9</v>
      </c>
      <c r="M5" s="18" t="s">
        <v>10</v>
      </c>
    </row>
    <row r="6" spans="1:15" hidden="1">
      <c r="B6" t="s">
        <v>11</v>
      </c>
      <c r="C6" s="19" t="s">
        <v>12</v>
      </c>
      <c r="D6" s="19" t="s">
        <v>13</v>
      </c>
      <c r="E6" s="19" t="s">
        <v>12</v>
      </c>
      <c r="F6" s="19" t="s">
        <v>13</v>
      </c>
      <c r="G6" s="19" t="s">
        <v>12</v>
      </c>
      <c r="H6" s="19" t="s">
        <v>13</v>
      </c>
      <c r="I6" s="19" t="s">
        <v>12</v>
      </c>
      <c r="J6" s="19" t="s">
        <v>13</v>
      </c>
      <c r="K6" s="19" t="s">
        <v>12</v>
      </c>
      <c r="L6" s="19" t="s">
        <v>13</v>
      </c>
      <c r="M6" s="2" t="s">
        <v>12</v>
      </c>
    </row>
    <row r="7" spans="1:15" hidden="1">
      <c r="A7" t="s">
        <v>14</v>
      </c>
      <c r="B7">
        <v>1</v>
      </c>
      <c r="C7">
        <v>27.215499999999999</v>
      </c>
      <c r="D7">
        <v>1.2</v>
      </c>
      <c r="E7">
        <f>D7*0.4536</f>
        <v>0.54432000000000003</v>
      </c>
      <c r="F7">
        <v>0.55000000000000004</v>
      </c>
      <c r="G7">
        <f>F7*0.4536</f>
        <v>0.24948000000000004</v>
      </c>
      <c r="H7">
        <v>0.35</v>
      </c>
      <c r="I7">
        <f>H7*0.4536</f>
        <v>0.15875999999999998</v>
      </c>
      <c r="J7">
        <v>0.14000000000000001</v>
      </c>
      <c r="K7">
        <f>J7*0.4536</f>
        <v>6.3504000000000005E-2</v>
      </c>
      <c r="L7">
        <v>0.06</v>
      </c>
      <c r="M7" s="2">
        <f>L7*0.4536</f>
        <v>2.7216000000000001E-2</v>
      </c>
    </row>
    <row r="8" spans="1:15" hidden="1">
      <c r="A8" t="s">
        <v>15</v>
      </c>
      <c r="B8">
        <v>1</v>
      </c>
      <c r="C8">
        <v>25.401199999999999</v>
      </c>
      <c r="D8">
        <v>0.8</v>
      </c>
      <c r="E8">
        <f t="shared" ref="E8:E11" si="0">D8*0.4536</f>
        <v>0.36288000000000004</v>
      </c>
      <c r="F8">
        <v>0.4</v>
      </c>
      <c r="G8">
        <f t="shared" ref="G8:G10" si="1">F8*0.4536</f>
        <v>0.18144000000000002</v>
      </c>
      <c r="H8">
        <v>0.28999999999999998</v>
      </c>
      <c r="I8">
        <f t="shared" ref="I8:I11" si="2">H8*0.4536</f>
        <v>0.13154399999999999</v>
      </c>
      <c r="J8">
        <v>0.06</v>
      </c>
      <c r="K8">
        <f t="shared" ref="K8:K11" si="3">J8*0.4536</f>
        <v>2.7216000000000001E-2</v>
      </c>
      <c r="L8">
        <v>0.03</v>
      </c>
      <c r="M8" s="2">
        <f t="shared" ref="M8:M11" si="4">L8*0.4536</f>
        <v>1.3608E-2</v>
      </c>
    </row>
    <row r="9" spans="1:15" hidden="1">
      <c r="A9" t="s">
        <v>16</v>
      </c>
      <c r="B9">
        <v>1</v>
      </c>
      <c r="C9">
        <v>27.2</v>
      </c>
      <c r="D9">
        <v>4.0999999999999996</v>
      </c>
      <c r="E9">
        <f t="shared" si="0"/>
        <v>1.8597599999999999</v>
      </c>
      <c r="F9">
        <v>0.85</v>
      </c>
      <c r="G9">
        <f t="shared" si="1"/>
        <v>0.38556000000000001</v>
      </c>
      <c r="H9">
        <v>1.45</v>
      </c>
      <c r="I9">
        <f t="shared" si="2"/>
        <v>0.65771999999999997</v>
      </c>
      <c r="J9">
        <v>0.23</v>
      </c>
      <c r="K9">
        <f t="shared" si="3"/>
        <v>0.104328</v>
      </c>
      <c r="L9">
        <v>0.22</v>
      </c>
      <c r="M9" s="2">
        <f t="shared" si="4"/>
        <v>9.9792000000000006E-2</v>
      </c>
    </row>
    <row r="10" spans="1:15" hidden="1">
      <c r="A10" t="s">
        <v>17</v>
      </c>
      <c r="B10" t="s">
        <v>18</v>
      </c>
      <c r="C10">
        <v>217</v>
      </c>
      <c r="D10">
        <v>40</v>
      </c>
      <c r="E10">
        <f t="shared" si="0"/>
        <v>18.143999999999998</v>
      </c>
      <c r="F10">
        <v>20</v>
      </c>
      <c r="G10">
        <f t="shared" si="1"/>
        <v>9.0719999999999992</v>
      </c>
      <c r="H10">
        <v>16</v>
      </c>
      <c r="I10">
        <f t="shared" si="2"/>
        <v>7.2576000000000001</v>
      </c>
      <c r="J10">
        <v>4</v>
      </c>
      <c r="K10">
        <f t="shared" si="3"/>
        <v>1.8144</v>
      </c>
      <c r="L10">
        <v>3</v>
      </c>
      <c r="M10" s="2">
        <f t="shared" si="4"/>
        <v>1.3608</v>
      </c>
    </row>
    <row r="11" spans="1:15" hidden="1">
      <c r="A11" t="s">
        <v>19</v>
      </c>
      <c r="B11" t="s">
        <v>20</v>
      </c>
      <c r="C11">
        <v>1000</v>
      </c>
      <c r="D11">
        <v>1.6</v>
      </c>
      <c r="E11">
        <f t="shared" si="0"/>
        <v>0.72576000000000007</v>
      </c>
      <c r="F11">
        <v>0.9</v>
      </c>
      <c r="G11">
        <f>F11*0.4536</f>
        <v>0.40823999999999999</v>
      </c>
      <c r="H11">
        <v>3.5</v>
      </c>
      <c r="I11">
        <f t="shared" si="2"/>
        <v>1.5876000000000001</v>
      </c>
      <c r="J11">
        <v>0.3</v>
      </c>
      <c r="K11">
        <f t="shared" si="3"/>
        <v>0.13608000000000001</v>
      </c>
      <c r="L11">
        <v>0.5</v>
      </c>
      <c r="M11" s="2">
        <f t="shared" si="4"/>
        <v>0.2268</v>
      </c>
    </row>
    <row r="12" spans="1:15" hidden="1"/>
    <row r="13" spans="1:15" hidden="1"/>
    <row r="14" spans="1:15" hidden="1">
      <c r="A14" t="s">
        <v>12</v>
      </c>
      <c r="B14" t="s">
        <v>21</v>
      </c>
      <c r="C14" t="s">
        <v>3</v>
      </c>
      <c r="D14" t="s">
        <v>4</v>
      </c>
      <c r="E14" t="s">
        <v>5</v>
      </c>
      <c r="F14" t="s">
        <v>6</v>
      </c>
      <c r="G14" t="s">
        <v>7</v>
      </c>
    </row>
    <row r="15" spans="1:15" hidden="1">
      <c r="A15" t="s">
        <v>14</v>
      </c>
      <c r="B15" s="20">
        <v>27.215499999999999</v>
      </c>
      <c r="C15" s="21">
        <v>0.54432000000000003</v>
      </c>
      <c r="D15" s="21">
        <v>0.24948000000000004</v>
      </c>
      <c r="E15" s="21">
        <v>0.15875999999999998</v>
      </c>
      <c r="F15" s="21">
        <v>6.3504000000000005E-2</v>
      </c>
      <c r="G15" s="21">
        <v>2.7216000000000001E-2</v>
      </c>
    </row>
    <row r="16" spans="1:15" hidden="1">
      <c r="A16" t="s">
        <v>15</v>
      </c>
      <c r="B16" s="20">
        <v>25.401199999999999</v>
      </c>
      <c r="C16" s="21">
        <v>0.36288000000000004</v>
      </c>
      <c r="D16" s="21">
        <v>0.18144000000000002</v>
      </c>
      <c r="E16" s="21">
        <v>0.13154399999999999</v>
      </c>
      <c r="F16" s="21">
        <v>2.7216000000000001E-2</v>
      </c>
      <c r="G16" s="21">
        <v>1.3608E-2</v>
      </c>
    </row>
    <row r="17" spans="1:19" hidden="1">
      <c r="A17" t="s">
        <v>16</v>
      </c>
      <c r="B17" s="20">
        <v>27.2</v>
      </c>
      <c r="C17" s="21">
        <v>1.8597599999999999</v>
      </c>
      <c r="D17" s="21">
        <v>0.38556000000000001</v>
      </c>
      <c r="E17" s="21">
        <v>0.65771999999999997</v>
      </c>
      <c r="F17" s="21">
        <v>0.104328</v>
      </c>
      <c r="G17" s="21">
        <v>9.9792000000000006E-2</v>
      </c>
    </row>
    <row r="18" spans="1:19" hidden="1">
      <c r="A18" t="s">
        <v>17</v>
      </c>
      <c r="B18" s="20">
        <v>217</v>
      </c>
      <c r="C18" s="21">
        <v>18.143999999999998</v>
      </c>
      <c r="D18" s="21">
        <v>9.0719999999999992</v>
      </c>
      <c r="E18" s="21">
        <v>7.2576000000000001</v>
      </c>
      <c r="F18" s="21">
        <v>1.8144</v>
      </c>
      <c r="G18" s="21">
        <v>1.3608</v>
      </c>
    </row>
    <row r="19" spans="1:19" hidden="1">
      <c r="A19" t="s">
        <v>19</v>
      </c>
      <c r="B19" s="20">
        <v>1000</v>
      </c>
      <c r="C19" s="21">
        <v>0.72576000000000007</v>
      </c>
      <c r="D19" s="21">
        <v>0.40823999999999999</v>
      </c>
      <c r="E19" s="21">
        <v>1.5876000000000001</v>
      </c>
      <c r="F19" s="21">
        <v>0.13608000000000001</v>
      </c>
      <c r="G19" s="21">
        <v>0.2268</v>
      </c>
    </row>
    <row r="20" spans="1:19" hidden="1"/>
    <row r="21" spans="1:19" hidden="1">
      <c r="A21" t="s">
        <v>24</v>
      </c>
      <c r="B21" t="s">
        <v>21</v>
      </c>
      <c r="C21" t="s">
        <v>3</v>
      </c>
      <c r="D21" t="s">
        <v>4</v>
      </c>
      <c r="E21" t="s">
        <v>5</v>
      </c>
      <c r="F21" t="s">
        <v>6</v>
      </c>
      <c r="G21" t="s">
        <v>7</v>
      </c>
    </row>
    <row r="22" spans="1:19" hidden="1">
      <c r="A22" t="s">
        <v>14</v>
      </c>
      <c r="B22">
        <f>B15/$B$15</f>
        <v>1</v>
      </c>
      <c r="C22" s="21">
        <f t="shared" ref="C22:G22" si="5">C15/$B$15</f>
        <v>2.0000367437673385E-2</v>
      </c>
      <c r="D22" s="21">
        <f t="shared" si="5"/>
        <v>9.1668350756003037E-3</v>
      </c>
      <c r="E22" s="21">
        <f t="shared" si="5"/>
        <v>5.8334405026547369E-3</v>
      </c>
      <c r="F22" s="21">
        <f t="shared" si="5"/>
        <v>2.3333762010618953E-3</v>
      </c>
      <c r="G22" s="21">
        <f t="shared" si="5"/>
        <v>1.0000183718836693E-3</v>
      </c>
      <c r="H22" t="s">
        <v>12</v>
      </c>
    </row>
    <row r="23" spans="1:19" hidden="1">
      <c r="A23" t="s">
        <v>15</v>
      </c>
      <c r="B23">
        <f>B16/$B$16</f>
        <v>1</v>
      </c>
      <c r="C23" s="21">
        <f t="shared" ref="C23:G23" si="6">C16/$B$16</f>
        <v>1.4285939246964712E-2</v>
      </c>
      <c r="D23" s="21">
        <f t="shared" si="6"/>
        <v>7.1429696234823559E-3</v>
      </c>
      <c r="E23" s="21">
        <f t="shared" si="6"/>
        <v>5.1786529770247074E-3</v>
      </c>
      <c r="F23" s="21">
        <f t="shared" si="6"/>
        <v>1.0714454435223533E-3</v>
      </c>
      <c r="G23" s="21">
        <f t="shared" si="6"/>
        <v>5.3572272176117663E-4</v>
      </c>
    </row>
    <row r="24" spans="1:19" hidden="1">
      <c r="A24" t="s">
        <v>16</v>
      </c>
      <c r="B24">
        <f>B17/$B$17</f>
        <v>1</v>
      </c>
      <c r="C24" s="21">
        <f t="shared" ref="C24:G24" si="7">C17/$B$17</f>
        <v>6.8373529411764708E-2</v>
      </c>
      <c r="D24" s="21">
        <f t="shared" si="7"/>
        <v>1.4175E-2</v>
      </c>
      <c r="E24" s="21">
        <f t="shared" si="7"/>
        <v>2.4180882352941177E-2</v>
      </c>
      <c r="F24" s="21">
        <f t="shared" si="7"/>
        <v>3.835588235294118E-3</v>
      </c>
      <c r="G24" s="21">
        <f t="shared" si="7"/>
        <v>3.6688235294117652E-3</v>
      </c>
    </row>
    <row r="25" spans="1:19" hidden="1">
      <c r="A25" t="s">
        <v>17</v>
      </c>
      <c r="B25">
        <f>B18/$B$18</f>
        <v>1</v>
      </c>
      <c r="C25" s="21">
        <f t="shared" ref="C25:G25" si="8">C18/$B$18</f>
        <v>8.3612903225806445E-2</v>
      </c>
      <c r="D25" s="21">
        <f t="shared" si="8"/>
        <v>4.1806451612903223E-2</v>
      </c>
      <c r="E25" s="21">
        <f t="shared" si="8"/>
        <v>3.344516129032258E-2</v>
      </c>
      <c r="F25" s="21">
        <f t="shared" si="8"/>
        <v>8.3612903225806449E-3</v>
      </c>
      <c r="G25" s="21">
        <f t="shared" si="8"/>
        <v>6.2709677419354841E-3</v>
      </c>
    </row>
    <row r="26" spans="1:19" hidden="1">
      <c r="A26" t="s">
        <v>19</v>
      </c>
      <c r="B26">
        <f>B19/$B$19</f>
        <v>1</v>
      </c>
      <c r="C26" s="21">
        <f t="shared" ref="C26:G26" si="9">C19/$B$19</f>
        <v>7.257600000000001E-4</v>
      </c>
      <c r="D26" s="21">
        <f t="shared" si="9"/>
        <v>4.0823999999999998E-4</v>
      </c>
      <c r="E26" s="21">
        <f t="shared" si="9"/>
        <v>1.5876000000000002E-3</v>
      </c>
      <c r="F26" s="21">
        <f t="shared" si="9"/>
        <v>1.3608000000000001E-4</v>
      </c>
      <c r="G26" s="21">
        <f t="shared" si="9"/>
        <v>2.2680000000000001E-4</v>
      </c>
    </row>
    <row r="27" spans="1:19" ht="17.7" customHeight="1">
      <c r="M27"/>
      <c r="N27"/>
      <c r="O27" s="35" t="s">
        <v>28</v>
      </c>
      <c r="R27" s="36" t="s">
        <v>29</v>
      </c>
    </row>
    <row r="28" spans="1:19" ht="53.05" customHeight="1">
      <c r="A28" s="25" t="s">
        <v>36</v>
      </c>
      <c r="B28" s="26" t="str">
        <f t="shared" ref="A28:G32" si="10">B21</f>
        <v>Masse</v>
      </c>
      <c r="C28" s="27" t="s">
        <v>37</v>
      </c>
      <c r="D28" s="27" t="s">
        <v>38</v>
      </c>
      <c r="E28" s="27" t="s">
        <v>39</v>
      </c>
      <c r="F28" s="23" t="str">
        <f t="shared" si="10"/>
        <v>Magnésium</v>
      </c>
      <c r="G28" s="23" t="str">
        <f t="shared" si="10"/>
        <v>Calcium</v>
      </c>
      <c r="I28" s="38" t="s">
        <v>30</v>
      </c>
      <c r="J28" s="29"/>
      <c r="M28" s="37" t="s">
        <v>32</v>
      </c>
      <c r="N28" s="33" t="s">
        <v>25</v>
      </c>
      <c r="O28" s="33" t="s">
        <v>26</v>
      </c>
      <c r="P28" s="33" t="s">
        <v>27</v>
      </c>
      <c r="Q28" s="34" t="s">
        <v>25</v>
      </c>
      <c r="R28" s="34" t="s">
        <v>26</v>
      </c>
      <c r="S28" s="34" t="s">
        <v>27</v>
      </c>
    </row>
    <row r="29" spans="1:19">
      <c r="A29" s="26" t="str">
        <f t="shared" si="10"/>
        <v>Grains de blé</v>
      </c>
      <c r="B29" s="26">
        <v>100</v>
      </c>
      <c r="C29" s="28">
        <v>2.0000367437673385</v>
      </c>
      <c r="D29" s="28">
        <v>0.91668350756003036</v>
      </c>
      <c r="E29" s="28">
        <v>0.58334405026547365</v>
      </c>
      <c r="F29" s="24">
        <v>0.23333762010618952</v>
      </c>
      <c r="G29" s="24">
        <v>0.10000183718836693</v>
      </c>
      <c r="I29" s="31" t="s">
        <v>33</v>
      </c>
      <c r="J29" s="30">
        <v>70</v>
      </c>
      <c r="M29" s="30" t="s">
        <v>33</v>
      </c>
      <c r="N29" s="32">
        <f>J35/$D$35*1000</f>
        <v>700.01286031856841</v>
      </c>
      <c r="O29" s="32">
        <f>K35/$D$36*1000</f>
        <v>1283.3569105840425</v>
      </c>
      <c r="P29" s="32">
        <f>L35/$D$37*1000</f>
        <v>816.68167037166313</v>
      </c>
      <c r="Q29" s="32">
        <f>J35/$E$35*1000</f>
        <v>30837.570939143989</v>
      </c>
      <c r="R29" s="32">
        <f>K35/$E$36*1000</f>
        <v>23591.119679853724</v>
      </c>
      <c r="S29" s="32">
        <f>L35/$E$37*1000</f>
        <v>8183.1830698563444</v>
      </c>
    </row>
    <row r="30" spans="1:19">
      <c r="A30" s="26" t="str">
        <f t="shared" si="10"/>
        <v>Grains de maïs</v>
      </c>
      <c r="B30" s="26">
        <v>100</v>
      </c>
      <c r="C30" s="28">
        <v>1.4285939246964712</v>
      </c>
      <c r="D30" s="28">
        <v>0.71429696234823559</v>
      </c>
      <c r="E30" s="28">
        <v>0.51786529770247069</v>
      </c>
      <c r="F30" s="24">
        <v>0.10714454435223533</v>
      </c>
      <c r="G30" s="24">
        <v>5.3572272176117666E-2</v>
      </c>
      <c r="I30" s="31" t="s">
        <v>34</v>
      </c>
      <c r="J30" s="30">
        <v>90</v>
      </c>
      <c r="M30" s="30" t="s">
        <v>34</v>
      </c>
      <c r="N30" s="32">
        <f>J36/$D$35*1000</f>
        <v>642.86726611341203</v>
      </c>
      <c r="O30" s="32">
        <f>K36/$D$36*1000</f>
        <v>1285.7345322268241</v>
      </c>
      <c r="P30" s="32">
        <f>L36/$D$37*1000</f>
        <v>932.15753586444714</v>
      </c>
      <c r="Q30" s="32">
        <f>J36/$E$35*1000</f>
        <v>28320.14388164811</v>
      </c>
      <c r="R30" s="32">
        <f>K36/$E$36*1000</f>
        <v>23634.825960051912</v>
      </c>
      <c r="S30" s="32">
        <f>L36/$E$37*1000</f>
        <v>9340.2558703852428</v>
      </c>
    </row>
    <row r="31" spans="1:19">
      <c r="A31" s="26" t="str">
        <f t="shared" si="10"/>
        <v>Grains de soja</v>
      </c>
      <c r="B31" s="26">
        <v>100</v>
      </c>
      <c r="C31" s="28">
        <v>6.8373529411764711</v>
      </c>
      <c r="D31" s="28">
        <v>1.4175</v>
      </c>
      <c r="E31" s="28">
        <v>2.4180882352941175</v>
      </c>
      <c r="F31" s="24">
        <v>0.38355882352941179</v>
      </c>
      <c r="G31" s="24">
        <v>0.36688235294117649</v>
      </c>
      <c r="I31" s="31" t="s">
        <v>35</v>
      </c>
      <c r="J31" s="30">
        <v>28</v>
      </c>
      <c r="M31" s="30" t="s">
        <v>35</v>
      </c>
      <c r="N31" s="32">
        <f>J37/$D$35*1000</f>
        <v>957.22941176470601</v>
      </c>
      <c r="O31" s="32">
        <f>K37/$D$36*1000</f>
        <v>793.8</v>
      </c>
      <c r="P31" s="32">
        <f>L37/$D$37*1000</f>
        <v>1354.1294117647058</v>
      </c>
      <c r="Q31" s="32">
        <f>J37/$E$35*1000</f>
        <v>42168.696553511276</v>
      </c>
      <c r="R31" s="32">
        <f>K37/$E$36*1000</f>
        <v>14591.911764705881</v>
      </c>
      <c r="S31" s="32">
        <f>L37/$E$37*1000</f>
        <v>13568.430979606272</v>
      </c>
    </row>
    <row r="32" spans="1:19">
      <c r="A32" s="26" t="str">
        <f t="shared" si="10"/>
        <v>Coton</v>
      </c>
      <c r="B32" s="26">
        <v>100</v>
      </c>
      <c r="C32" s="28">
        <v>8.3612903225806452</v>
      </c>
      <c r="D32" s="28">
        <v>4.1806451612903226</v>
      </c>
      <c r="E32" s="28">
        <v>3.3445161290322578</v>
      </c>
      <c r="F32" s="24">
        <v>0.83612903225806445</v>
      </c>
      <c r="G32" s="24">
        <v>0.62709677419354837</v>
      </c>
      <c r="I32" s="31" t="s">
        <v>17</v>
      </c>
      <c r="J32" s="30">
        <v>7</v>
      </c>
      <c r="M32" s="30" t="s">
        <v>17</v>
      </c>
      <c r="N32" s="32">
        <f>J38/$D$35*1000</f>
        <v>292.64516129032256</v>
      </c>
      <c r="O32" s="32">
        <f>K38/$D$36*1000</f>
        <v>585.29032258064512</v>
      </c>
      <c r="P32" s="32">
        <f>L38/$D$37*1000</f>
        <v>468.23225806451615</v>
      </c>
      <c r="Q32" s="32">
        <f>J38/$E$35*1000</f>
        <v>12891.857325564872</v>
      </c>
      <c r="R32" s="32">
        <f>K38/$E$36*1000</f>
        <v>10759.013282732447</v>
      </c>
      <c r="S32" s="32">
        <f>L38/$E$37*1000</f>
        <v>4691.7059926304219</v>
      </c>
    </row>
    <row r="34" spans="1:12" ht="75.3">
      <c r="A34" s="1"/>
      <c r="C34" s="29"/>
      <c r="D34" s="37" t="s">
        <v>22</v>
      </c>
      <c r="E34" s="37" t="s">
        <v>23</v>
      </c>
      <c r="I34" s="37" t="s">
        <v>31</v>
      </c>
      <c r="J34" s="30" t="s">
        <v>25</v>
      </c>
      <c r="K34" s="30" t="s">
        <v>26</v>
      </c>
      <c r="L34" s="30" t="s">
        <v>27</v>
      </c>
    </row>
    <row r="35" spans="1:12">
      <c r="A35" s="3"/>
      <c r="C35" s="30" t="s">
        <v>25</v>
      </c>
      <c r="D35" s="30">
        <v>200</v>
      </c>
      <c r="E35" s="31">
        <v>4.54</v>
      </c>
      <c r="F35" s="19"/>
      <c r="I35" s="29" t="s">
        <v>14</v>
      </c>
      <c r="J35" s="32">
        <f t="shared" ref="J35:L38" si="11">$J29*C29</f>
        <v>140.0025720637137</v>
      </c>
      <c r="K35" s="32">
        <f t="shared" si="11"/>
        <v>64.167845529202125</v>
      </c>
      <c r="L35" s="32">
        <f t="shared" si="11"/>
        <v>40.834083518583157</v>
      </c>
    </row>
    <row r="36" spans="1:12">
      <c r="A36" s="22"/>
      <c r="C36" s="30" t="s">
        <v>26</v>
      </c>
      <c r="D36" s="30">
        <v>50</v>
      </c>
      <c r="E36" s="31">
        <v>2.72</v>
      </c>
      <c r="I36" s="29" t="s">
        <v>15</v>
      </c>
      <c r="J36" s="32">
        <f t="shared" si="11"/>
        <v>128.57345322268242</v>
      </c>
      <c r="K36" s="32">
        <f t="shared" si="11"/>
        <v>64.286726611341209</v>
      </c>
      <c r="L36" s="32">
        <f t="shared" si="11"/>
        <v>46.60787679322236</v>
      </c>
    </row>
    <row r="37" spans="1:12">
      <c r="C37" s="30" t="s">
        <v>27</v>
      </c>
      <c r="D37" s="30">
        <v>50</v>
      </c>
      <c r="E37" s="31">
        <v>4.99</v>
      </c>
      <c r="I37" s="29" t="s">
        <v>16</v>
      </c>
      <c r="J37" s="32">
        <f t="shared" si="11"/>
        <v>191.4458823529412</v>
      </c>
      <c r="K37" s="32">
        <f t="shared" si="11"/>
        <v>39.69</v>
      </c>
      <c r="L37" s="32">
        <f t="shared" si="11"/>
        <v>67.706470588235291</v>
      </c>
    </row>
    <row r="38" spans="1:12">
      <c r="I38" s="29" t="s">
        <v>17</v>
      </c>
      <c r="J38" s="32">
        <f t="shared" si="11"/>
        <v>58.529032258064518</v>
      </c>
      <c r="K38" s="32">
        <f t="shared" si="11"/>
        <v>29.264516129032259</v>
      </c>
      <c r="L38" s="32">
        <f t="shared" si="11"/>
        <v>23.411612903225805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Feuille de calcul</vt:lpstr>
      <vt:lpstr>Corrigé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Guili</dc:creator>
  <cp:lastModifiedBy>Vincent Guili</cp:lastModifiedBy>
  <dcterms:created xsi:type="dcterms:W3CDTF">2019-01-27T15:43:24Z</dcterms:created>
  <dcterms:modified xsi:type="dcterms:W3CDTF">2019-01-27T16:24:51Z</dcterms:modified>
</cp:coreProperties>
</file>