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ROD SECONDAIRE\SVT\1re\Ressources auteurs\ch3\"/>
    </mc:Choice>
  </mc:AlternateContent>
  <bookViews>
    <workbookView xWindow="0" yWindow="0" windowWidth="28800" windowHeight="10635"/>
  </bookViews>
  <sheets>
    <sheet name="Données" sheetId="4" r:id="rId1"/>
    <sheet name="Données brutes" sheetId="2" r:id="rId2"/>
  </sheets>
  <definedNames>
    <definedName name="_GoBack" localSheetId="1">'Données brutes'!#REF!</definedName>
  </definedNames>
  <calcPr calcId="162913"/>
</workbook>
</file>

<file path=xl/calcChain.xml><?xml version="1.0" encoding="utf-8"?>
<calcChain xmlns="http://schemas.openxmlformats.org/spreadsheetml/2006/main">
  <c r="B17" i="4" l="1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</calcChain>
</file>

<file path=xl/sharedStrings.xml><?xml version="1.0" encoding="utf-8"?>
<sst xmlns="http://schemas.openxmlformats.org/spreadsheetml/2006/main" count="80" uniqueCount="58">
  <si>
    <t>Organe</t>
  </si>
  <si>
    <t>Nombre de divisions</t>
  </si>
  <si>
    <t>Risque de cancer</t>
  </si>
  <si>
    <t>Cancer type</t>
  </si>
  <si>
    <t>Lifetime cancer risk</t>
  </si>
  <si>
    <r>
      <t>Total number of normal cells</t>
    </r>
    <r>
      <rPr>
        <b/>
        <vertAlign val="superscript"/>
        <sz val="10"/>
        <color theme="1"/>
        <rFont val="Times New Roman"/>
        <family val="1"/>
      </rPr>
      <t>*</t>
    </r>
    <r>
      <rPr>
        <b/>
        <sz val="10"/>
        <color theme="1"/>
        <rFont val="Times New Roman"/>
        <family val="1"/>
      </rPr>
      <t xml:space="preserve"> in tissue of origin</t>
    </r>
  </si>
  <si>
    <r>
      <t>Number of normal stem cells</t>
    </r>
    <r>
      <rPr>
        <b/>
        <vertAlign val="superscript"/>
        <sz val="10"/>
        <color theme="1"/>
        <rFont val="Times New Roman"/>
        <family val="1"/>
      </rPr>
      <t>*</t>
    </r>
    <r>
      <rPr>
        <b/>
        <sz val="10"/>
        <color theme="1"/>
        <rFont val="Times New Roman"/>
        <family val="1"/>
      </rPr>
      <t xml:space="preserve"> in tissue of origin</t>
    </r>
  </si>
  <si>
    <t>(s)</t>
  </si>
  <si>
    <t>Number of   divisions of each stem cell per year</t>
  </si>
  <si>
    <t>Number of   divisions of each stem cell per lifetime</t>
  </si>
  <si>
    <t>(d)</t>
  </si>
  <si>
    <t>Cumulative number of     divisions of all stem cells per lifetime</t>
  </si>
  <si>
    <t>(lscd)</t>
  </si>
  <si>
    <t>Peau</t>
  </si>
  <si>
    <t>Moelle osseuse</t>
  </si>
  <si>
    <t>Colon</t>
  </si>
  <si>
    <t>Œsophage</t>
  </si>
  <si>
    <t>Vessie</t>
  </si>
  <si>
    <t>Bouche et gorge</t>
  </si>
  <si>
    <t>Foie</t>
  </si>
  <si>
    <t>Poumons (non fumeur)</t>
  </si>
  <si>
    <t>Poumons (fumeur)</t>
  </si>
  <si>
    <t>Os du crâne</t>
  </si>
  <si>
    <t>Os du bassin</t>
  </si>
  <si>
    <t>Ovaire</t>
  </si>
  <si>
    <t>Pancréas</t>
  </si>
  <si>
    <t>Intestin grêle</t>
  </si>
  <si>
    <t>Testicule</t>
  </si>
  <si>
    <t>Thyroïde</t>
  </si>
  <si>
    <t>5,82 *1000000000</t>
  </si>
  <si>
    <t>3,24*1000000000</t>
  </si>
  <si>
    <t>3,01*1000000000</t>
  </si>
  <si>
    <t>1,22*1000000000</t>
  </si>
  <si>
    <t>4,18*1000000000</t>
  </si>
  <si>
    <t>1,35*100000000</t>
  </si>
  <si>
    <t>2*100000000</t>
  </si>
  <si>
    <t>1,6*100000000</t>
  </si>
  <si>
    <t>3,9*100000000</t>
  </si>
  <si>
    <t>1 *100000000</t>
  </si>
  <si>
    <t>1,85*10000000</t>
  </si>
  <si>
    <t>1,1*10000000</t>
  </si>
  <si>
    <t>1,6*1000000</t>
  </si>
  <si>
    <t>7,2*1000000</t>
  </si>
  <si>
    <t>6,5*1000000</t>
  </si>
  <si>
    <t>8,64*100000</t>
  </si>
  <si>
    <t>8,6*100000</t>
  </si>
  <si>
    <t>4,5*100000</t>
  </si>
  <si>
    <t>3*10000000000</t>
  </si>
  <si>
    <t>1,67*10000000000</t>
  </si>
  <si>
    <t>1,7*10000000000</t>
  </si>
  <si>
    <t>2,16*10000000000</t>
  </si>
  <si>
    <t>1,8 *100000000000</t>
  </si>
  <si>
    <t>2,41*100000000000</t>
  </si>
  <si>
    <t>4,34*100000000000</t>
  </si>
  <si>
    <t>1,672*100000000000</t>
  </si>
  <si>
    <t>3*1000000000000</t>
  </si>
  <si>
    <t>https://www.ncbi.nlm.nih.gov/pmc/articles/PMC4446723/</t>
  </si>
  <si>
    <t xml:space="preserve">Source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</si>
</sst>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4.5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313131"/>
      <name val="Times New Roman"/>
      <family val="1"/>
    </font>
    <font>
      <sz val="11"/>
      <color rgb="FF161616"/>
      <name val="Times New Roman"/>
      <family val="1"/>
    </font>
    <font>
      <sz val="11"/>
      <color rgb="FF313131"/>
      <name val="Calibri"/>
      <family val="2"/>
      <scheme val="minor"/>
    </font>
    <font>
      <sz val="11"/>
      <color rgb="FF161616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2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 inden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7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 inden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 indent="2"/>
    </xf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Alignment="1">
      <alignment horizontal="right" vertical="center" wrapText="1"/>
    </xf>
    <xf numFmtId="0" fontId="10" fillId="0" borderId="0" xfId="1" applyAlignment="1" applyProtection="1">
      <alignment horizontal="left" vertical="center"/>
    </xf>
    <xf numFmtId="0" fontId="2" fillId="0" borderId="1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top" wrapText="1" indent="2"/>
    </xf>
    <xf numFmtId="0" fontId="2" fillId="0" borderId="3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bi.nlm.nih.gov/pmc/articles/PMC4446723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cbi.nlm.nih.gov/pmc/articles/PMC44467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/>
  </sheetViews>
  <sheetFormatPr baseColWidth="10" defaultColWidth="11.42578125" defaultRowHeight="21" customHeight="1" x14ac:dyDescent="0.25"/>
  <cols>
    <col min="1" max="1" width="24.5703125" style="27" customWidth="1"/>
    <col min="2" max="3" width="18.28515625" style="27" customWidth="1"/>
    <col min="4" max="16384" width="11.42578125" style="28"/>
  </cols>
  <sheetData>
    <row r="1" spans="1:3" ht="30" customHeight="1" x14ac:dyDescent="0.25">
      <c r="A1" s="27" t="s">
        <v>0</v>
      </c>
      <c r="B1" s="27" t="s">
        <v>1</v>
      </c>
      <c r="C1" s="27" t="s">
        <v>2</v>
      </c>
    </row>
    <row r="2" spans="1:3" ht="21" customHeight="1" x14ac:dyDescent="0.25">
      <c r="A2" s="32" t="s">
        <v>13</v>
      </c>
      <c r="B2" s="29">
        <f>3.55*1000000000000</f>
        <v>3550000000000</v>
      </c>
      <c r="C2" s="29">
        <v>0.3</v>
      </c>
    </row>
    <row r="3" spans="1:3" ht="21" customHeight="1" x14ac:dyDescent="0.25">
      <c r="A3" s="32" t="s">
        <v>14</v>
      </c>
      <c r="B3" s="30">
        <f>1.299*100000000000</f>
        <v>129900000000</v>
      </c>
      <c r="C3" s="29">
        <v>5.1999999999999998E-3</v>
      </c>
    </row>
    <row r="4" spans="1:3" ht="21" customHeight="1" x14ac:dyDescent="0.25">
      <c r="A4" s="32" t="s">
        <v>15</v>
      </c>
      <c r="B4" s="29">
        <f>1.168*1000000000000</f>
        <v>1168000000000</v>
      </c>
      <c r="C4" s="29">
        <v>4.8000000000000001E-2</v>
      </c>
    </row>
    <row r="5" spans="1:3" ht="21" customHeight="1" x14ac:dyDescent="0.25">
      <c r="A5" s="32" t="s">
        <v>16</v>
      </c>
      <c r="B5" s="30">
        <f>1.203*1000000000</f>
        <v>1203000000</v>
      </c>
      <c r="C5" s="29">
        <v>1.9380000000000001E-3</v>
      </c>
    </row>
    <row r="6" spans="1:3" ht="21" customHeight="1" x14ac:dyDescent="0.25">
      <c r="A6" s="32" t="s">
        <v>17</v>
      </c>
      <c r="B6" s="30">
        <f>7.84*10000000</f>
        <v>78400000</v>
      </c>
      <c r="C6" s="29">
        <v>2.8E-3</v>
      </c>
    </row>
    <row r="7" spans="1:3" ht="21" customHeight="1" x14ac:dyDescent="0.25">
      <c r="A7" s="32" t="s">
        <v>18</v>
      </c>
      <c r="B7" s="30">
        <f>3.186*10000000000</f>
        <v>31860000000</v>
      </c>
      <c r="C7" s="29">
        <v>1.38E-2</v>
      </c>
    </row>
    <row r="8" spans="1:3" ht="21" customHeight="1" x14ac:dyDescent="0.25">
      <c r="A8" s="32" t="s">
        <v>19</v>
      </c>
      <c r="B8" s="30">
        <f>2.709*100000000000</f>
        <v>270900000000</v>
      </c>
      <c r="C8" s="31">
        <v>7.1000000000000004E-3</v>
      </c>
    </row>
    <row r="9" spans="1:3" ht="21" customHeight="1" x14ac:dyDescent="0.25">
      <c r="A9" s="32" t="s">
        <v>20</v>
      </c>
      <c r="B9" s="30">
        <f>9.272*1000000000</f>
        <v>9272000000</v>
      </c>
      <c r="C9" s="31">
        <v>4.4999999999999997E-3</v>
      </c>
    </row>
    <row r="10" spans="1:3" ht="21" customHeight="1" x14ac:dyDescent="0.25">
      <c r="A10" s="32" t="s">
        <v>21</v>
      </c>
      <c r="B10" s="30">
        <f>9.272*1000000000</f>
        <v>9272000000</v>
      </c>
      <c r="C10" s="31">
        <v>8.1000000000000003E-2</v>
      </c>
    </row>
    <row r="11" spans="1:3" ht="21" customHeight="1" x14ac:dyDescent="0.25">
      <c r="A11" s="32" t="s">
        <v>22</v>
      </c>
      <c r="B11" s="30">
        <f>6.02*1000000</f>
        <v>6020000</v>
      </c>
      <c r="C11" s="29">
        <v>3.0000000000000001E-5</v>
      </c>
    </row>
    <row r="12" spans="1:3" ht="21" customHeight="1" x14ac:dyDescent="0.25">
      <c r="A12" s="32" t="s">
        <v>23</v>
      </c>
      <c r="B12" s="30">
        <f>3.15*1000000</f>
        <v>3150000</v>
      </c>
      <c r="C12" s="29">
        <v>3.0000000000000001E-5</v>
      </c>
    </row>
    <row r="13" spans="1:3" ht="21" customHeight="1" x14ac:dyDescent="0.25">
      <c r="A13" s="32" t="s">
        <v>24</v>
      </c>
      <c r="B13" s="30">
        <f>2.2*10000000</f>
        <v>22000000</v>
      </c>
      <c r="C13" s="29">
        <v>4.1100000000000002E-4</v>
      </c>
    </row>
    <row r="14" spans="1:3" ht="21" customHeight="1" x14ac:dyDescent="0.25">
      <c r="A14" s="32" t="s">
        <v>25</v>
      </c>
      <c r="B14" s="30">
        <f>3.428*100000000000</f>
        <v>342800000000</v>
      </c>
      <c r="C14" s="29">
        <v>1.3589E-2</v>
      </c>
    </row>
    <row r="15" spans="1:3" ht="21" customHeight="1" x14ac:dyDescent="0.25">
      <c r="A15" s="32" t="s">
        <v>26</v>
      </c>
      <c r="B15" s="30">
        <f>2.922*100000000000</f>
        <v>292200000000</v>
      </c>
      <c r="C15" s="29">
        <v>6.9999999999999999E-4</v>
      </c>
    </row>
    <row r="16" spans="1:3" ht="21" customHeight="1" x14ac:dyDescent="0.25">
      <c r="A16" s="32" t="s">
        <v>27</v>
      </c>
      <c r="B16" s="30">
        <f>3.348*1000000000</f>
        <v>3348000000</v>
      </c>
      <c r="C16" s="31">
        <v>3.7000000000000002E-3</v>
      </c>
    </row>
    <row r="17" spans="1:3" ht="21" customHeight="1" x14ac:dyDescent="0.25">
      <c r="A17" s="32" t="s">
        <v>28</v>
      </c>
      <c r="B17" s="29">
        <f>5.85*10000000</f>
        <v>58500000</v>
      </c>
      <c r="C17" s="31">
        <v>3.2400000000000001E-4</v>
      </c>
    </row>
    <row r="19" spans="1:3" ht="21" customHeight="1" x14ac:dyDescent="0.25">
      <c r="A19" s="33" t="s">
        <v>57</v>
      </c>
      <c r="B19" s="34" t="s">
        <v>56</v>
      </c>
    </row>
  </sheetData>
  <hyperlinks>
    <hyperlink ref="B1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sqref="A1:A3"/>
    </sheetView>
  </sheetViews>
  <sheetFormatPr baseColWidth="10" defaultRowHeight="15" x14ac:dyDescent="0.25"/>
  <cols>
    <col min="7" max="7" width="12.28515625" bestFit="1" customWidth="1"/>
  </cols>
  <sheetData>
    <row r="1" spans="1:7" ht="66.75" x14ac:dyDescent="0.25">
      <c r="A1" s="35" t="s">
        <v>3</v>
      </c>
      <c r="B1" s="38" t="s">
        <v>4</v>
      </c>
      <c r="C1" s="38" t="s">
        <v>5</v>
      </c>
      <c r="D1" s="1" t="s">
        <v>6</v>
      </c>
      <c r="E1" s="38" t="s">
        <v>8</v>
      </c>
      <c r="F1" s="1" t="s">
        <v>9</v>
      </c>
      <c r="G1" s="1" t="s">
        <v>11</v>
      </c>
    </row>
    <row r="2" spans="1:7" ht="18.75" x14ac:dyDescent="0.25">
      <c r="A2" s="36"/>
      <c r="B2" s="39"/>
      <c r="C2" s="39"/>
      <c r="D2" s="2"/>
      <c r="E2" s="39"/>
      <c r="F2" s="4" t="s">
        <v>10</v>
      </c>
      <c r="G2" s="4" t="s">
        <v>12</v>
      </c>
    </row>
    <row r="3" spans="1:7" ht="15.75" thickBot="1" x14ac:dyDescent="0.3">
      <c r="A3" s="37"/>
      <c r="B3" s="40"/>
      <c r="C3" s="40"/>
      <c r="D3" s="3" t="s">
        <v>7</v>
      </c>
      <c r="E3" s="40"/>
      <c r="F3" s="5"/>
      <c r="G3" s="5"/>
    </row>
    <row r="4" spans="1:7" ht="45.75" thickBot="1" x14ac:dyDescent="0.3">
      <c r="A4" s="7" t="s">
        <v>13</v>
      </c>
      <c r="B4" s="9">
        <v>0.3</v>
      </c>
      <c r="C4" s="9" t="s">
        <v>51</v>
      </c>
      <c r="D4" s="9" t="s">
        <v>29</v>
      </c>
      <c r="E4" s="9">
        <v>7.6</v>
      </c>
      <c r="F4" s="10">
        <v>608</v>
      </c>
      <c r="G4" s="11">
        <f>3.55*1000000000000</f>
        <v>3550000000000</v>
      </c>
    </row>
    <row r="5" spans="1:7" ht="30.75" thickBot="1" x14ac:dyDescent="0.3">
      <c r="A5" s="6" t="s">
        <v>14</v>
      </c>
      <c r="B5" s="16">
        <v>5.1999999999999998E-3</v>
      </c>
      <c r="C5" s="16" t="s">
        <v>55</v>
      </c>
      <c r="D5" s="17" t="s">
        <v>34</v>
      </c>
      <c r="E5" s="16">
        <v>12</v>
      </c>
      <c r="F5" s="18">
        <v>960</v>
      </c>
      <c r="G5" s="19">
        <f>1.299*100000000000</f>
        <v>129900000000</v>
      </c>
    </row>
    <row r="6" spans="1:7" ht="15" customHeight="1" thickBot="1" x14ac:dyDescent="0.3">
      <c r="A6" s="6" t="s">
        <v>15</v>
      </c>
      <c r="B6" s="16">
        <v>4.8000000000000001E-2</v>
      </c>
      <c r="C6" s="16" t="s">
        <v>47</v>
      </c>
      <c r="D6" s="16" t="s">
        <v>35</v>
      </c>
      <c r="E6" s="16">
        <v>73</v>
      </c>
      <c r="F6" s="18">
        <v>5840</v>
      </c>
      <c r="G6" s="20">
        <f>1.168*1000000000000</f>
        <v>1168000000000</v>
      </c>
    </row>
    <row r="7" spans="1:7" ht="15" customHeight="1" thickBot="1" x14ac:dyDescent="0.3">
      <c r="A7" s="6" t="s">
        <v>16</v>
      </c>
      <c r="B7" s="18">
        <v>1.9380000000000001E-3</v>
      </c>
      <c r="C7" s="16" t="s">
        <v>30</v>
      </c>
      <c r="D7" s="16" t="s">
        <v>44</v>
      </c>
      <c r="E7" s="16">
        <v>17.399999999999999</v>
      </c>
      <c r="F7" s="18">
        <v>1390</v>
      </c>
      <c r="G7" s="21">
        <f>1.203*1000000000</f>
        <v>1203000000</v>
      </c>
    </row>
    <row r="8" spans="1:7" ht="15" customHeight="1" thickBot="1" x14ac:dyDescent="0.3">
      <c r="A8" s="6" t="s">
        <v>17</v>
      </c>
      <c r="B8" s="22">
        <v>2.8E-3</v>
      </c>
      <c r="C8" s="16" t="s">
        <v>36</v>
      </c>
      <c r="D8" s="16" t="s">
        <v>41</v>
      </c>
      <c r="E8" s="16">
        <v>0.58399999999999996</v>
      </c>
      <c r="F8" s="16">
        <v>47</v>
      </c>
      <c r="G8" s="21">
        <f>7.84*10000000</f>
        <v>78400000</v>
      </c>
    </row>
    <row r="9" spans="1:7" ht="30.75" thickBot="1" x14ac:dyDescent="0.3">
      <c r="A9" s="6" t="s">
        <v>18</v>
      </c>
      <c r="B9" s="22">
        <v>1.38E-2</v>
      </c>
      <c r="C9" s="16" t="s">
        <v>48</v>
      </c>
      <c r="D9" s="16" t="s">
        <v>39</v>
      </c>
      <c r="E9" s="16">
        <v>21.5</v>
      </c>
      <c r="F9" s="18">
        <v>1720</v>
      </c>
      <c r="G9" s="19">
        <f>3.186*10000000000</f>
        <v>31860000000</v>
      </c>
    </row>
    <row r="10" spans="1:7" ht="15" customHeight="1" thickBot="1" x14ac:dyDescent="0.3">
      <c r="A10" s="6" t="s">
        <v>19</v>
      </c>
      <c r="B10" s="24">
        <v>7.1000000000000004E-3</v>
      </c>
      <c r="C10" s="25" t="s">
        <v>52</v>
      </c>
      <c r="D10" s="16" t="s">
        <v>31</v>
      </c>
      <c r="E10" s="16">
        <v>0.91249999999999998</v>
      </c>
      <c r="F10" s="16">
        <v>88</v>
      </c>
      <c r="G10" s="19">
        <f>2.709*100000000000</f>
        <v>270900000000</v>
      </c>
    </row>
    <row r="11" spans="1:7" ht="30.75" thickBot="1" x14ac:dyDescent="0.3">
      <c r="A11" s="6" t="s">
        <v>20</v>
      </c>
      <c r="B11" s="24">
        <v>4.4999999999999997E-3</v>
      </c>
      <c r="C11" s="25" t="s">
        <v>53</v>
      </c>
      <c r="D11" s="16" t="s">
        <v>32</v>
      </c>
      <c r="E11" s="16">
        <v>7.0000000000000007E-2</v>
      </c>
      <c r="F11" s="16">
        <v>5.6</v>
      </c>
      <c r="G11" s="21">
        <f>9.272*1000000000</f>
        <v>9272000000</v>
      </c>
    </row>
    <row r="12" spans="1:7" ht="30.75" thickBot="1" x14ac:dyDescent="0.3">
      <c r="A12" s="6" t="s">
        <v>21</v>
      </c>
      <c r="B12" s="26">
        <v>8.1000000000000003E-2</v>
      </c>
      <c r="C12" s="25" t="s">
        <v>53</v>
      </c>
      <c r="D12" s="16" t="s">
        <v>32</v>
      </c>
      <c r="E12" s="16">
        <v>7.0000000000000007E-2</v>
      </c>
      <c r="F12" s="16">
        <v>5.6</v>
      </c>
      <c r="G12" s="21">
        <f>9.272*1000000000</f>
        <v>9272000000</v>
      </c>
    </row>
    <row r="13" spans="1:7" ht="15" customHeight="1" thickBot="1" x14ac:dyDescent="0.3">
      <c r="A13" s="12" t="s">
        <v>22</v>
      </c>
      <c r="B13" s="8">
        <v>3.0000000000000001E-5</v>
      </c>
      <c r="C13" s="17" t="s">
        <v>37</v>
      </c>
      <c r="D13" s="17" t="s">
        <v>45</v>
      </c>
      <c r="E13" s="16">
        <v>6.7000000000000004E-2</v>
      </c>
      <c r="F13" s="16">
        <v>5</v>
      </c>
      <c r="G13" s="21">
        <f>6.02*1000000</f>
        <v>6020000</v>
      </c>
    </row>
    <row r="14" spans="1:7" ht="15" customHeight="1" x14ac:dyDescent="0.25">
      <c r="A14" s="6" t="s">
        <v>23</v>
      </c>
      <c r="B14" s="18">
        <v>3.0000000000000001E-5</v>
      </c>
      <c r="C14" s="17" t="s">
        <v>35</v>
      </c>
      <c r="D14" s="17" t="s">
        <v>46</v>
      </c>
      <c r="E14" s="16">
        <v>6.7000000000000004E-2</v>
      </c>
      <c r="F14" s="16">
        <v>5</v>
      </c>
      <c r="G14" s="21">
        <f>3.15*1000000</f>
        <v>3150000</v>
      </c>
    </row>
    <row r="15" spans="1:7" ht="30.75" thickBot="1" x14ac:dyDescent="0.3">
      <c r="A15" s="7" t="s">
        <v>24</v>
      </c>
      <c r="B15" s="10">
        <v>4.1100000000000002E-4</v>
      </c>
      <c r="C15" s="9" t="s">
        <v>40</v>
      </c>
      <c r="D15" s="9" t="s">
        <v>40</v>
      </c>
      <c r="E15" s="9">
        <v>0</v>
      </c>
      <c r="F15" s="9">
        <v>0</v>
      </c>
      <c r="G15" s="15">
        <f>2.2*10000000</f>
        <v>22000000</v>
      </c>
    </row>
    <row r="16" spans="1:7" ht="35.25" customHeight="1" x14ac:dyDescent="0.25">
      <c r="A16" s="12" t="s">
        <v>25</v>
      </c>
      <c r="B16" s="18">
        <v>1.3589E-2</v>
      </c>
      <c r="C16" s="8" t="s">
        <v>54</v>
      </c>
      <c r="D16" s="17" t="s">
        <v>33</v>
      </c>
      <c r="E16" s="16">
        <v>1</v>
      </c>
      <c r="F16" s="16">
        <v>80</v>
      </c>
      <c r="G16" s="19">
        <f>3.428*100000000000</f>
        <v>342800000000</v>
      </c>
    </row>
    <row r="17" spans="1:7" ht="30.75" thickBot="1" x14ac:dyDescent="0.3">
      <c r="A17" s="7" t="s">
        <v>26</v>
      </c>
      <c r="B17" s="13">
        <v>6.9999999999999999E-4</v>
      </c>
      <c r="C17" s="9" t="s">
        <v>49</v>
      </c>
      <c r="D17" s="9" t="s">
        <v>38</v>
      </c>
      <c r="E17" s="9">
        <v>36</v>
      </c>
      <c r="F17" s="10">
        <v>2920</v>
      </c>
      <c r="G17" s="14">
        <f>2.922*100000000000</f>
        <v>292200000000</v>
      </c>
    </row>
    <row r="18" spans="1:7" ht="15" customHeight="1" thickBot="1" x14ac:dyDescent="0.3">
      <c r="A18" s="6" t="s">
        <v>27</v>
      </c>
      <c r="B18" s="24">
        <v>3.7000000000000002E-3</v>
      </c>
      <c r="C18" s="16" t="s">
        <v>50</v>
      </c>
      <c r="D18" s="16" t="s">
        <v>42</v>
      </c>
      <c r="E18" s="16">
        <v>5.8</v>
      </c>
      <c r="F18" s="18">
        <v>463</v>
      </c>
      <c r="G18" s="21">
        <f>3.348*1000000000</f>
        <v>3348000000</v>
      </c>
    </row>
    <row r="19" spans="1:7" ht="15" customHeight="1" x14ac:dyDescent="0.25">
      <c r="A19" s="6" t="s">
        <v>28</v>
      </c>
      <c r="B19" s="23">
        <v>3.2400000000000001E-4</v>
      </c>
      <c r="C19" s="16">
        <v>109</v>
      </c>
      <c r="D19" s="16" t="s">
        <v>43</v>
      </c>
      <c r="E19" s="16">
        <v>8.6999999999999994E-2</v>
      </c>
      <c r="F19" s="16">
        <v>7</v>
      </c>
      <c r="G19" s="22">
        <f>5.85*10000000</f>
        <v>58500000</v>
      </c>
    </row>
    <row r="21" spans="1:7" x14ac:dyDescent="0.25">
      <c r="A21" s="33" t="s">
        <v>57</v>
      </c>
      <c r="B21" s="34" t="s">
        <v>56</v>
      </c>
    </row>
  </sheetData>
  <mergeCells count="4">
    <mergeCell ref="A1:A3"/>
    <mergeCell ref="B1:B3"/>
    <mergeCell ref="C1:C3"/>
    <mergeCell ref="E1:E3"/>
  </mergeCells>
  <hyperlinks>
    <hyperlink ref="B21" r:id="rId1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Données brutes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Guili</dc:creator>
  <cp:lastModifiedBy>Bukowski.Sylvia</cp:lastModifiedBy>
  <dcterms:created xsi:type="dcterms:W3CDTF">2018-11-19T07:33:37Z</dcterms:created>
  <dcterms:modified xsi:type="dcterms:W3CDTF">2019-05-07T17:01:45Z</dcterms:modified>
</cp:coreProperties>
</file>